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tabRatio="793" activeTab="0"/>
  </bookViews>
  <sheets>
    <sheet name="ЗНЗ_2017 " sheetId="1" r:id="rId1"/>
  </sheets>
  <definedNames>
    <definedName name="_xlnm.Print_Area" localSheetId="0">'ЗНЗ_2017 '!$A$1:$AF$43</definedName>
  </definedNames>
  <calcPr fullCalcOnLoad="1"/>
</workbook>
</file>

<file path=xl/sharedStrings.xml><?xml version="1.0" encoding="utf-8"?>
<sst xmlns="http://schemas.openxmlformats.org/spreadsheetml/2006/main" count="214" uniqueCount="104">
  <si>
    <t>2</t>
  </si>
  <si>
    <t>кл.</t>
  </si>
  <si>
    <t>1</t>
  </si>
  <si>
    <t>уч.</t>
  </si>
  <si>
    <t>А</t>
  </si>
  <si>
    <t>Б</t>
  </si>
  <si>
    <t>В</t>
  </si>
  <si>
    <t>Г</t>
  </si>
  <si>
    <t>ГПД</t>
  </si>
  <si>
    <t>2 кл.</t>
  </si>
  <si>
    <t xml:space="preserve">4 кл. </t>
  </si>
  <si>
    <t xml:space="preserve">6 кл. </t>
  </si>
  <si>
    <t xml:space="preserve">7 кл. </t>
  </si>
  <si>
    <t xml:space="preserve">8 кл. </t>
  </si>
  <si>
    <t>Всього</t>
  </si>
  <si>
    <t>Клас</t>
  </si>
  <si>
    <t>1 кл.</t>
  </si>
  <si>
    <t xml:space="preserve">3 кл. </t>
  </si>
  <si>
    <t>Навчаються на підзміні</t>
  </si>
  <si>
    <t xml:space="preserve">5 кл. </t>
  </si>
  <si>
    <t xml:space="preserve">9 кл. </t>
  </si>
  <si>
    <t>Мова</t>
  </si>
  <si>
    <t>Екстернат</t>
  </si>
  <si>
    <t xml:space="preserve">10 кл. </t>
  </si>
  <si>
    <t xml:space="preserve">11 кл. </t>
  </si>
  <si>
    <t>Разом  10-11-ті  кл.</t>
  </si>
  <si>
    <t>Разом  1-11-ті кл.</t>
  </si>
  <si>
    <t>Разом  5-9-ті кл.</t>
  </si>
  <si>
    <t>Разом  1-4-ті кл.</t>
  </si>
  <si>
    <t>Д</t>
  </si>
  <si>
    <t>На 05.09.2017</t>
  </si>
  <si>
    <t>Начальник Управління освіти</t>
  </si>
  <si>
    <t>О.В. Гресь</t>
  </si>
  <si>
    <t>Мова навчання</t>
  </si>
  <si>
    <t>укр.</t>
  </si>
  <si>
    <t>Груп</t>
  </si>
  <si>
    <t>Учнів</t>
  </si>
  <si>
    <t>Кількість</t>
  </si>
  <si>
    <t>Які класи</t>
  </si>
  <si>
    <t>Час закінч. занять</t>
  </si>
  <si>
    <t>Кількість класів</t>
  </si>
  <si>
    <t>Всього кількість учнів</t>
  </si>
  <si>
    <t>Погл. англ.</t>
  </si>
  <si>
    <t>Погл. нім.</t>
  </si>
  <si>
    <t>І ступінь</t>
  </si>
  <si>
    <t>ІІ ступінь</t>
  </si>
  <si>
    <t>ІІІ ступінь</t>
  </si>
  <si>
    <t>Погоджую</t>
  </si>
  <si>
    <t>У них дітей</t>
  </si>
  <si>
    <t>Гуртки, організовані ЗНЗ</t>
  </si>
  <si>
    <t>Напрям</t>
  </si>
  <si>
    <t>Худ.-естет.</t>
  </si>
  <si>
    <t>Інший (вказати який)</t>
  </si>
  <si>
    <t xml:space="preserve">К-ть </t>
  </si>
  <si>
    <t>Всього груп</t>
  </si>
  <si>
    <t>Англ.</t>
  </si>
  <si>
    <t>Нім.</t>
  </si>
  <si>
    <t>Франц.</t>
  </si>
  <si>
    <r>
      <t>Російську (зазначають</t>
    </r>
    <r>
      <rPr>
        <b/>
        <u val="single"/>
        <sz val="12"/>
        <rFont val="Times New Roman"/>
        <family val="1"/>
      </rPr>
      <t xml:space="preserve"> тільки україномовні</t>
    </r>
    <r>
      <rPr>
        <b/>
        <sz val="12"/>
        <rFont val="Times New Roman"/>
        <family val="1"/>
      </rPr>
      <t xml:space="preserve"> школи, відповідно до робочого навчального плану)</t>
    </r>
  </si>
  <si>
    <t>К-ть кл.</t>
  </si>
  <si>
    <t>К-ть учн.</t>
  </si>
  <si>
    <t>Кількість учнів з особливими потребами  у них</t>
  </si>
  <si>
    <t xml:space="preserve">Всього </t>
  </si>
  <si>
    <t>Польск.</t>
  </si>
  <si>
    <t>Іспанськ.</t>
  </si>
  <si>
    <t>К-ть учнів 1-х кл. у ГПД</t>
  </si>
  <si>
    <t>У тому числі</t>
  </si>
  <si>
    <t>Всього дітей</t>
  </si>
  <si>
    <t>Інклюзивні класи (класи функціонують як інклюзивні)</t>
  </si>
  <si>
    <t>Української філології</t>
  </si>
  <si>
    <t>Іноземної філології</t>
  </si>
  <si>
    <t>Історичний</t>
  </si>
  <si>
    <t>Правовий</t>
  </si>
  <si>
    <t>Економічний</t>
  </si>
  <si>
    <t>Фізико - математичний</t>
  </si>
  <si>
    <t>Математичний</t>
  </si>
  <si>
    <t>Екологічний</t>
  </si>
  <si>
    <t>Біолого-хімічний</t>
  </si>
  <si>
    <t>Хіміко-технологічний</t>
  </si>
  <si>
    <t>Для НВК (дошкільний підрозділ):</t>
  </si>
  <si>
    <t>Інформаційно - технологічний</t>
  </si>
  <si>
    <t>Універсальний</t>
  </si>
  <si>
    <t>Історико - філологічний</t>
  </si>
  <si>
    <t>Ясельні</t>
  </si>
  <si>
    <t>Дошкільні</t>
  </si>
  <si>
    <t>Класи</t>
  </si>
  <si>
    <t>Профільне (допрофільне) навчання</t>
  </si>
  <si>
    <t>Всього  місць у ДДЗ</t>
  </si>
  <si>
    <t>Час почат. занять</t>
  </si>
  <si>
    <t>Наук.-техн.</t>
  </si>
  <si>
    <t>Екол.-натур.</t>
  </si>
  <si>
    <t>Турист.-краєзн.</t>
  </si>
  <si>
    <t>Фізк.-спорт.</t>
  </si>
  <si>
    <t>Військ.-патріот.</t>
  </si>
  <si>
    <t>Мережа</t>
  </si>
  <si>
    <t>Вивчення іноземних мов (кількість учнів)</t>
  </si>
  <si>
    <t>Вивчають мову як самостійний предмет (кількість учнів)</t>
  </si>
  <si>
    <t>Середня наповнюваність</t>
  </si>
  <si>
    <t>Вивчають мову поглиблено (кількість учнів):</t>
  </si>
  <si>
    <t>Харківської загальноосвітньої школи І-ІІІ ступенів № 124 Харківської міської ради Харківської області</t>
  </si>
  <si>
    <t>Директор ХЗОШ № 124</t>
  </si>
  <si>
    <t>В.В.Київська</t>
  </si>
  <si>
    <t>Ломанова, 65-60-08</t>
  </si>
  <si>
    <t>станом на 05.09.2017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</si>
</sst>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;[Red]0"/>
    <numFmt numFmtId="185" formatCode="0.00;[Red]0.00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Narrow"/>
      <family val="2"/>
    </font>
    <font>
      <sz val="12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b/>
      <sz val="14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2"/>
      <name val="Arial Narrow"/>
      <family val="2"/>
    </font>
    <font>
      <b/>
      <u val="single"/>
      <sz val="12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7" fillId="0" borderId="0">
      <alignment/>
      <protection/>
    </xf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49" fontId="11" fillId="0" borderId="10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 applyProtection="1">
      <alignment horizontal="center" vertical="top" wrapText="1"/>
      <protection locked="0"/>
    </xf>
    <xf numFmtId="0" fontId="9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12" fillId="7" borderId="11" xfId="0" applyFont="1" applyFill="1" applyBorder="1" applyAlignment="1" applyProtection="1">
      <alignment horizontal="center" vertical="top" wrapText="1"/>
      <protection locked="0"/>
    </xf>
    <xf numFmtId="49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10" fillId="33" borderId="11" xfId="0" applyFont="1" applyFill="1" applyBorder="1" applyAlignment="1">
      <alignment horizontal="center" wrapText="1"/>
    </xf>
    <xf numFmtId="0" fontId="12" fillId="33" borderId="11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Alignment="1">
      <alignment horizontal="center"/>
    </xf>
    <xf numFmtId="0" fontId="10" fillId="33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vertical="top" wrapText="1"/>
      <protection locked="0"/>
    </xf>
    <xf numFmtId="0" fontId="6" fillId="33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10" fillId="33" borderId="0" xfId="0" applyFont="1" applyFill="1" applyBorder="1" applyAlignment="1">
      <alignment vertical="center" wrapText="1"/>
    </xf>
    <xf numFmtId="0" fontId="19" fillId="0" borderId="0" xfId="0" applyFont="1" applyAlignment="1">
      <alignment horizontal="left"/>
    </xf>
    <xf numFmtId="0" fontId="12" fillId="33" borderId="11" xfId="0" applyFont="1" applyFill="1" applyBorder="1" applyAlignment="1" applyProtection="1">
      <alignment vertical="top" wrapText="1"/>
      <protection locked="0"/>
    </xf>
    <xf numFmtId="0" fontId="9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/>
    </xf>
    <xf numFmtId="0" fontId="8" fillId="33" borderId="11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wrapText="1"/>
    </xf>
    <xf numFmtId="184" fontId="12" fillId="7" borderId="11" xfId="0" applyNumberFormat="1" applyFont="1" applyFill="1" applyBorder="1" applyAlignment="1">
      <alignment horizontal="center" vertical="center" wrapText="1"/>
    </xf>
    <xf numFmtId="0" fontId="12" fillId="7" borderId="1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/>
    </xf>
    <xf numFmtId="0" fontId="12" fillId="6" borderId="11" xfId="0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49" fontId="8" fillId="33" borderId="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23" fillId="0" borderId="0" xfId="0" applyFont="1" applyAlignment="1">
      <alignment/>
    </xf>
    <xf numFmtId="0" fontId="19" fillId="33" borderId="0" xfId="0" applyFont="1" applyFill="1" applyAlignment="1">
      <alignment horizontal="center" vertical="center"/>
    </xf>
    <xf numFmtId="0" fontId="13" fillId="0" borderId="11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top" wrapText="1"/>
      <protection locked="0"/>
    </xf>
    <xf numFmtId="0" fontId="8" fillId="33" borderId="11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/>
    </xf>
    <xf numFmtId="0" fontId="8" fillId="7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84" fontId="12" fillId="7" borderId="11" xfId="0" applyNumberFormat="1" applyFont="1" applyFill="1" applyBorder="1" applyAlignment="1">
      <alignment horizontal="center"/>
    </xf>
    <xf numFmtId="0" fontId="8" fillId="7" borderId="11" xfId="0" applyFont="1" applyFill="1" applyBorder="1" applyAlignment="1">
      <alignment horizontal="center"/>
    </xf>
    <xf numFmtId="0" fontId="10" fillId="7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2" fillId="0" borderId="0" xfId="0" applyFont="1" applyAlignment="1">
      <alignment/>
    </xf>
    <xf numFmtId="49" fontId="12" fillId="33" borderId="11" xfId="0" applyNumberFormat="1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12" fillId="33" borderId="11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vertical="center" wrapText="1"/>
      <protection locked="0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0" fillId="34" borderId="11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185" fontId="8" fillId="35" borderId="11" xfId="0" applyNumberFormat="1" applyFont="1" applyFill="1" applyBorder="1" applyAlignment="1">
      <alignment horizontal="center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 applyProtection="1">
      <alignment horizontal="center" vertical="center" wrapText="1"/>
      <protection locked="0"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10" fillId="33" borderId="13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>
      <alignment horizontal="center" vertical="center" wrapText="1"/>
    </xf>
    <xf numFmtId="49" fontId="9" fillId="33" borderId="14" xfId="0" applyNumberFormat="1" applyFont="1" applyFill="1" applyBorder="1" applyAlignment="1">
      <alignment horizontal="center" vertical="center" wrapText="1"/>
    </xf>
    <xf numFmtId="49" fontId="9" fillId="33" borderId="13" xfId="0" applyNumberFormat="1" applyFont="1" applyFill="1" applyBorder="1" applyAlignment="1">
      <alignment horizontal="center" vertical="center" wrapText="1"/>
    </xf>
    <xf numFmtId="0" fontId="10" fillId="6" borderId="14" xfId="0" applyFont="1" applyFill="1" applyBorder="1" applyAlignment="1" applyProtection="1">
      <alignment horizontal="center" vertical="center" wrapText="1"/>
      <protection locked="0"/>
    </xf>
    <xf numFmtId="0" fontId="10" fillId="6" borderId="15" xfId="0" applyFont="1" applyFill="1" applyBorder="1" applyAlignment="1" applyProtection="1">
      <alignment horizontal="center" vertical="center" wrapText="1"/>
      <protection locked="0"/>
    </xf>
    <xf numFmtId="0" fontId="10" fillId="6" borderId="13" xfId="0" applyFont="1" applyFill="1" applyBorder="1" applyAlignment="1" applyProtection="1">
      <alignment horizontal="center" vertical="center" wrapText="1"/>
      <protection locked="0"/>
    </xf>
    <xf numFmtId="0" fontId="8" fillId="6" borderId="11" xfId="0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0" fontId="8" fillId="33" borderId="16" xfId="0" applyFont="1" applyFill="1" applyBorder="1" applyAlignment="1" applyProtection="1">
      <alignment horizontal="center" vertical="center" wrapText="1"/>
      <protection locked="0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Fill="1" applyBorder="1" applyAlignment="1" applyProtection="1">
      <alignment horizontal="center" vertical="top" wrapText="1"/>
      <protection locked="0"/>
    </xf>
    <xf numFmtId="0" fontId="8" fillId="0" borderId="13" xfId="0" applyFont="1" applyFill="1" applyBorder="1" applyAlignment="1" applyProtection="1">
      <alignment horizontal="center" vertical="top" wrapText="1"/>
      <protection locked="0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2" fillId="35" borderId="14" xfId="0" applyFont="1" applyFill="1" applyBorder="1" applyAlignment="1" applyProtection="1">
      <alignment horizontal="center" vertical="center" wrapText="1"/>
      <protection locked="0"/>
    </xf>
    <xf numFmtId="0" fontId="12" fillId="35" borderId="15" xfId="0" applyFont="1" applyFill="1" applyBorder="1" applyAlignment="1" applyProtection="1">
      <alignment horizontal="center" vertical="center" wrapText="1"/>
      <protection locked="0"/>
    </xf>
    <xf numFmtId="0" fontId="12" fillId="35" borderId="13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0" fillId="33" borderId="11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wrapText="1"/>
    </xf>
    <xf numFmtId="0" fontId="8" fillId="34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14" fontId="12" fillId="0" borderId="0" xfId="0" applyNumberFormat="1" applyFont="1" applyAlignment="1">
      <alignment horizontal="left"/>
    </xf>
    <xf numFmtId="0" fontId="10" fillId="7" borderId="11" xfId="0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12" fillId="7" borderId="14" xfId="0" applyFont="1" applyFill="1" applyBorder="1" applyAlignment="1">
      <alignment horizontal="center"/>
    </xf>
    <xf numFmtId="0" fontId="12" fillId="7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 applyProtection="1">
      <alignment horizontal="center" vertical="center" wrapText="1"/>
      <protection locked="0"/>
    </xf>
    <xf numFmtId="0" fontId="10" fillId="33" borderId="22" xfId="0" applyFont="1" applyFill="1" applyBorder="1" applyAlignment="1" applyProtection="1">
      <alignment horizontal="center" vertical="center" wrapText="1"/>
      <protection locked="0"/>
    </xf>
    <xf numFmtId="0" fontId="10" fillId="33" borderId="20" xfId="0" applyFont="1" applyFill="1" applyBorder="1" applyAlignment="1" applyProtection="1">
      <alignment horizontal="center" vertical="center" wrapText="1"/>
      <protection locked="0"/>
    </xf>
    <xf numFmtId="0" fontId="10" fillId="33" borderId="17" xfId="0" applyFont="1" applyFill="1" applyBorder="1" applyAlignment="1" applyProtection="1">
      <alignment horizontal="center" vertical="center" wrapText="1"/>
      <protection locked="0"/>
    </xf>
    <xf numFmtId="0" fontId="10" fillId="33" borderId="12" xfId="0" applyFont="1" applyFill="1" applyBorder="1" applyAlignment="1" applyProtection="1">
      <alignment horizontal="center" vertical="center" wrapText="1"/>
      <protection locked="0"/>
    </xf>
    <xf numFmtId="0" fontId="10" fillId="33" borderId="18" xfId="0" applyFont="1" applyFill="1" applyBorder="1" applyAlignment="1" applyProtection="1">
      <alignment horizontal="center" vertical="center" wrapText="1"/>
      <protection locked="0"/>
    </xf>
    <xf numFmtId="0" fontId="10" fillId="33" borderId="16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3"/>
  <sheetViews>
    <sheetView tabSelected="1" view="pageBreakPreview" zoomScaleSheetLayoutView="100" zoomScalePageLayoutView="0" workbookViewId="0" topLeftCell="A4">
      <selection activeCell="O26" sqref="O26"/>
    </sheetView>
  </sheetViews>
  <sheetFormatPr defaultColWidth="9.00390625" defaultRowHeight="12.75"/>
  <cols>
    <col min="1" max="1" width="17.25390625" style="6" customWidth="1"/>
    <col min="2" max="2" width="8.375" style="6" customWidth="1"/>
    <col min="3" max="3" width="9.625" style="5" customWidth="1"/>
    <col min="4" max="4" width="8.00390625" style="5" customWidth="1"/>
    <col min="5" max="5" width="7.875" style="5" customWidth="1"/>
    <col min="6" max="6" width="8.00390625" style="5" customWidth="1"/>
    <col min="7" max="7" width="7.625" style="5" customWidth="1"/>
    <col min="8" max="8" width="7.875" style="5" customWidth="1"/>
    <col min="9" max="9" width="7.625" style="5" customWidth="1"/>
    <col min="10" max="10" width="8.125" style="5" customWidth="1"/>
    <col min="11" max="11" width="7.625" style="5" customWidth="1"/>
    <col min="12" max="12" width="7.25390625" style="5" customWidth="1"/>
    <col min="13" max="13" width="7.75390625" style="5" customWidth="1"/>
    <col min="14" max="14" width="6.75390625" style="5" customWidth="1"/>
    <col min="15" max="15" width="7.375" style="5" customWidth="1"/>
    <col min="16" max="16" width="7.75390625" style="5" customWidth="1"/>
    <col min="17" max="17" width="7.00390625" style="5" customWidth="1"/>
    <col min="18" max="18" width="6.375" style="5" customWidth="1"/>
    <col min="19" max="19" width="6.75390625" style="5" customWidth="1"/>
    <col min="20" max="20" width="7.25390625" style="5" customWidth="1"/>
    <col min="21" max="21" width="7.375" style="5" customWidth="1"/>
    <col min="22" max="22" width="6.625" style="5" customWidth="1"/>
    <col min="23" max="23" width="7.75390625" style="5" customWidth="1"/>
    <col min="24" max="25" width="7.375" style="5" customWidth="1"/>
    <col min="26" max="26" width="5.875" style="5" customWidth="1"/>
    <col min="27" max="27" width="6.125" style="5" customWidth="1"/>
    <col min="28" max="29" width="7.00390625" style="5" customWidth="1"/>
    <col min="30" max="30" width="10.875" style="5" customWidth="1"/>
    <col min="31" max="31" width="7.25390625" style="5" customWidth="1"/>
    <col min="32" max="32" width="6.875" style="5" customWidth="1"/>
  </cols>
  <sheetData>
    <row r="1" spans="24:32" ht="24.75" customHeight="1">
      <c r="X1" s="79" t="s">
        <v>47</v>
      </c>
      <c r="Y1" s="79"/>
      <c r="Z1" s="79"/>
      <c r="AA1" s="79"/>
      <c r="AB1" s="79"/>
      <c r="AC1" s="79"/>
      <c r="AD1" s="79"/>
      <c r="AE1" s="79"/>
      <c r="AF1" s="79"/>
    </row>
    <row r="2" spans="24:32" ht="12" customHeight="1">
      <c r="X2" s="34"/>
      <c r="Y2" s="34"/>
      <c r="Z2" s="34"/>
      <c r="AA2" s="34"/>
      <c r="AB2" s="34"/>
      <c r="AC2" s="34"/>
      <c r="AD2" s="34"/>
      <c r="AE2" s="34"/>
      <c r="AF2" s="34"/>
    </row>
    <row r="3" spans="1:32" s="15" customFormat="1" ht="18.75">
      <c r="A3" s="19"/>
      <c r="B3" s="19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 t="s">
        <v>31</v>
      </c>
      <c r="Y3" s="14"/>
      <c r="Z3" s="14"/>
      <c r="AA3" s="14"/>
      <c r="AB3" s="14"/>
      <c r="AC3" s="14"/>
      <c r="AE3" s="14" t="s">
        <v>32</v>
      </c>
      <c r="AF3" s="14"/>
    </row>
    <row r="4" spans="1:32" s="22" customFormat="1" ht="9" customHeight="1">
      <c r="A4" s="21"/>
      <c r="B4" s="21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1:32" s="22" customFormat="1" ht="18.75">
      <c r="A5" s="21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150">
        <v>42983</v>
      </c>
      <c r="Y5" s="150"/>
      <c r="Z5" s="150"/>
      <c r="AA5" s="20"/>
      <c r="AB5" s="20"/>
      <c r="AC5" s="20"/>
      <c r="AD5" s="20"/>
      <c r="AE5" s="20"/>
      <c r="AF5" s="20"/>
    </row>
    <row r="6" spans="1:32" s="22" customFormat="1" ht="18.75">
      <c r="A6" s="148" t="s">
        <v>94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</row>
    <row r="7" spans="1:32" s="22" customFormat="1" ht="18.75">
      <c r="A7" s="148" t="s">
        <v>99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</row>
    <row r="8" spans="1:32" s="22" customFormat="1" ht="18.75">
      <c r="A8" s="149" t="s">
        <v>103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</row>
    <row r="9" spans="1:32" s="22" customFormat="1" ht="13.5" customHeight="1">
      <c r="A9" s="49"/>
      <c r="B9" s="49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</row>
    <row r="10" spans="1:32" s="46" customFormat="1" ht="18.75" customHeight="1">
      <c r="A10" s="152" t="s">
        <v>15</v>
      </c>
      <c r="B10" s="135" t="s">
        <v>33</v>
      </c>
      <c r="C10" s="157" t="s">
        <v>44</v>
      </c>
      <c r="D10" s="157"/>
      <c r="E10" s="157"/>
      <c r="F10" s="157"/>
      <c r="G10" s="157"/>
      <c r="H10" s="157"/>
      <c r="I10" s="157"/>
      <c r="J10" s="157"/>
      <c r="K10" s="157"/>
      <c r="L10" s="157"/>
      <c r="M10" s="158" t="s">
        <v>45</v>
      </c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 t="s">
        <v>46</v>
      </c>
      <c r="Z10" s="158"/>
      <c r="AA10" s="158"/>
      <c r="AB10" s="158"/>
      <c r="AC10" s="158"/>
      <c r="AD10" s="158"/>
      <c r="AE10" s="145" t="s">
        <v>26</v>
      </c>
      <c r="AF10" s="145"/>
    </row>
    <row r="11" spans="1:32" s="3" customFormat="1" ht="27" customHeight="1">
      <c r="A11" s="153"/>
      <c r="B11" s="136"/>
      <c r="C11" s="119" t="s">
        <v>2</v>
      </c>
      <c r="D11" s="120"/>
      <c r="E11" s="119" t="s">
        <v>0</v>
      </c>
      <c r="F11" s="120"/>
      <c r="G11" s="159">
        <v>3</v>
      </c>
      <c r="H11" s="160"/>
      <c r="I11" s="159">
        <v>4</v>
      </c>
      <c r="J11" s="160"/>
      <c r="K11" s="132" t="s">
        <v>28</v>
      </c>
      <c r="L11" s="161"/>
      <c r="M11" s="101">
        <v>5</v>
      </c>
      <c r="N11" s="101"/>
      <c r="O11" s="101">
        <v>6</v>
      </c>
      <c r="P11" s="101"/>
      <c r="Q11" s="101">
        <v>7</v>
      </c>
      <c r="R11" s="101"/>
      <c r="S11" s="101">
        <v>8</v>
      </c>
      <c r="T11" s="101"/>
      <c r="U11" s="101">
        <v>9</v>
      </c>
      <c r="V11" s="101"/>
      <c r="W11" s="134" t="s">
        <v>27</v>
      </c>
      <c r="X11" s="134"/>
      <c r="Y11" s="101">
        <v>10</v>
      </c>
      <c r="Z11" s="101"/>
      <c r="AA11" s="101">
        <v>11</v>
      </c>
      <c r="AB11" s="101"/>
      <c r="AC11" s="132" t="s">
        <v>25</v>
      </c>
      <c r="AD11" s="133"/>
      <c r="AE11" s="145"/>
      <c r="AF11" s="145"/>
    </row>
    <row r="12" spans="1:32" s="1" customFormat="1" ht="20.25" customHeight="1">
      <c r="A12" s="154"/>
      <c r="B12" s="137"/>
      <c r="C12" s="7" t="s">
        <v>1</v>
      </c>
      <c r="D12" s="7" t="s">
        <v>3</v>
      </c>
      <c r="E12" s="7" t="s">
        <v>1</v>
      </c>
      <c r="F12" s="7" t="s">
        <v>3</v>
      </c>
      <c r="G12" s="7" t="s">
        <v>1</v>
      </c>
      <c r="H12" s="7" t="s">
        <v>3</v>
      </c>
      <c r="I12" s="7" t="s">
        <v>1</v>
      </c>
      <c r="J12" s="7" t="s">
        <v>3</v>
      </c>
      <c r="K12" s="48" t="s">
        <v>1</v>
      </c>
      <c r="L12" s="48" t="s">
        <v>3</v>
      </c>
      <c r="M12" s="7" t="s">
        <v>1</v>
      </c>
      <c r="N12" s="7" t="s">
        <v>3</v>
      </c>
      <c r="O12" s="7" t="s">
        <v>1</v>
      </c>
      <c r="P12" s="7" t="s">
        <v>3</v>
      </c>
      <c r="Q12" s="7" t="s">
        <v>1</v>
      </c>
      <c r="R12" s="7" t="s">
        <v>3</v>
      </c>
      <c r="S12" s="7" t="s">
        <v>1</v>
      </c>
      <c r="T12" s="7" t="s">
        <v>3</v>
      </c>
      <c r="U12" s="7" t="s">
        <v>1</v>
      </c>
      <c r="V12" s="7" t="s">
        <v>3</v>
      </c>
      <c r="W12" s="48" t="s">
        <v>1</v>
      </c>
      <c r="X12" s="48" t="s">
        <v>3</v>
      </c>
      <c r="Y12" s="7" t="s">
        <v>1</v>
      </c>
      <c r="Z12" s="7" t="s">
        <v>3</v>
      </c>
      <c r="AA12" s="7" t="s">
        <v>1</v>
      </c>
      <c r="AB12" s="7" t="s">
        <v>3</v>
      </c>
      <c r="AC12" s="48" t="s">
        <v>1</v>
      </c>
      <c r="AD12" s="48" t="s">
        <v>3</v>
      </c>
      <c r="AE12" s="48" t="s">
        <v>1</v>
      </c>
      <c r="AF12" s="48" t="s">
        <v>3</v>
      </c>
    </row>
    <row r="13" spans="1:32" s="2" customFormat="1" ht="18.75">
      <c r="A13" s="8" t="s">
        <v>4</v>
      </c>
      <c r="B13" s="8" t="s">
        <v>34</v>
      </c>
      <c r="C13" s="9">
        <v>1</v>
      </c>
      <c r="D13" s="9">
        <v>32</v>
      </c>
      <c r="E13" s="9">
        <v>1</v>
      </c>
      <c r="F13" s="9">
        <v>30</v>
      </c>
      <c r="G13" s="9">
        <v>1</v>
      </c>
      <c r="H13" s="9">
        <v>31</v>
      </c>
      <c r="I13" s="9">
        <v>1</v>
      </c>
      <c r="J13" s="9">
        <v>29</v>
      </c>
      <c r="K13" s="16">
        <f aca="true" t="shared" si="0" ref="K13:L18">SUM(C13,E13,G13,I13)</f>
        <v>4</v>
      </c>
      <c r="L13" s="45">
        <f t="shared" si="0"/>
        <v>122</v>
      </c>
      <c r="M13" s="9">
        <v>1</v>
      </c>
      <c r="N13" s="9">
        <v>29</v>
      </c>
      <c r="O13" s="9">
        <v>1</v>
      </c>
      <c r="P13" s="9">
        <v>30</v>
      </c>
      <c r="Q13" s="9">
        <v>1</v>
      </c>
      <c r="R13" s="9">
        <v>28</v>
      </c>
      <c r="S13" s="9">
        <v>1</v>
      </c>
      <c r="T13" s="9">
        <v>27</v>
      </c>
      <c r="U13" s="9">
        <v>1</v>
      </c>
      <c r="V13" s="9">
        <v>28</v>
      </c>
      <c r="W13" s="16">
        <f aca="true" t="shared" si="1" ref="W13:X18">SUM(M13,O13,Q13,S13,U13)</f>
        <v>5</v>
      </c>
      <c r="X13" s="16">
        <f t="shared" si="1"/>
        <v>142</v>
      </c>
      <c r="Y13" s="9">
        <v>1</v>
      </c>
      <c r="Z13" s="9">
        <v>29</v>
      </c>
      <c r="AA13" s="9">
        <v>1</v>
      </c>
      <c r="AB13" s="9">
        <v>28</v>
      </c>
      <c r="AC13" s="16">
        <f aca="true" t="shared" si="2" ref="AC13:AD18">SUM(Y13,AA13)</f>
        <v>2</v>
      </c>
      <c r="AD13" s="16">
        <f t="shared" si="2"/>
        <v>57</v>
      </c>
      <c r="AE13" s="47">
        <f aca="true" t="shared" si="3" ref="AE13:AF18">K13+W13+AC13</f>
        <v>11</v>
      </c>
      <c r="AF13" s="47">
        <f t="shared" si="3"/>
        <v>321</v>
      </c>
    </row>
    <row r="14" spans="1:32" s="2" customFormat="1" ht="18.75">
      <c r="A14" s="8" t="s">
        <v>5</v>
      </c>
      <c r="B14" s="8" t="s">
        <v>34</v>
      </c>
      <c r="C14" s="9">
        <v>1</v>
      </c>
      <c r="D14" s="9">
        <v>32</v>
      </c>
      <c r="E14" s="9">
        <v>1</v>
      </c>
      <c r="F14" s="9">
        <v>31</v>
      </c>
      <c r="G14" s="9">
        <v>1</v>
      </c>
      <c r="H14" s="9">
        <v>32</v>
      </c>
      <c r="I14" s="9">
        <v>1</v>
      </c>
      <c r="J14" s="9">
        <v>31</v>
      </c>
      <c r="K14" s="16">
        <f t="shared" si="0"/>
        <v>4</v>
      </c>
      <c r="L14" s="16">
        <f t="shared" si="0"/>
        <v>126</v>
      </c>
      <c r="M14" s="9">
        <v>1</v>
      </c>
      <c r="N14" s="9">
        <v>29</v>
      </c>
      <c r="O14" s="9">
        <v>1</v>
      </c>
      <c r="P14" s="9">
        <v>29</v>
      </c>
      <c r="Q14" s="9">
        <v>1</v>
      </c>
      <c r="R14" s="9">
        <v>29</v>
      </c>
      <c r="S14" s="9">
        <v>1</v>
      </c>
      <c r="T14" s="9">
        <v>21</v>
      </c>
      <c r="U14" s="9">
        <v>1</v>
      </c>
      <c r="V14" s="9">
        <v>28</v>
      </c>
      <c r="W14" s="16">
        <f t="shared" si="1"/>
        <v>5</v>
      </c>
      <c r="X14" s="16">
        <f t="shared" si="1"/>
        <v>136</v>
      </c>
      <c r="Y14" s="9"/>
      <c r="Z14" s="9"/>
      <c r="AA14" s="9">
        <v>1</v>
      </c>
      <c r="AB14" s="9">
        <v>26</v>
      </c>
      <c r="AC14" s="16">
        <f t="shared" si="2"/>
        <v>1</v>
      </c>
      <c r="AD14" s="16">
        <f t="shared" si="2"/>
        <v>26</v>
      </c>
      <c r="AE14" s="47">
        <f t="shared" si="3"/>
        <v>10</v>
      </c>
      <c r="AF14" s="47">
        <f t="shared" si="3"/>
        <v>288</v>
      </c>
    </row>
    <row r="15" spans="1:32" s="2" customFormat="1" ht="18.75">
      <c r="A15" s="8" t="s">
        <v>6</v>
      </c>
      <c r="B15" s="8" t="s">
        <v>34</v>
      </c>
      <c r="C15" s="9">
        <v>1</v>
      </c>
      <c r="D15" s="9">
        <v>31</v>
      </c>
      <c r="E15" s="9">
        <v>1</v>
      </c>
      <c r="F15" s="9">
        <v>30</v>
      </c>
      <c r="G15" s="9">
        <v>1</v>
      </c>
      <c r="H15" s="9">
        <v>29</v>
      </c>
      <c r="I15" s="9">
        <v>1</v>
      </c>
      <c r="J15" s="9">
        <v>30</v>
      </c>
      <c r="K15" s="16">
        <f t="shared" si="0"/>
        <v>4</v>
      </c>
      <c r="L15" s="16">
        <f t="shared" si="0"/>
        <v>120</v>
      </c>
      <c r="M15" s="9">
        <v>1</v>
      </c>
      <c r="N15" s="9">
        <v>28</v>
      </c>
      <c r="O15" s="9">
        <v>1</v>
      </c>
      <c r="P15" s="9">
        <v>29</v>
      </c>
      <c r="Q15" s="9">
        <v>1</v>
      </c>
      <c r="R15" s="9">
        <v>28</v>
      </c>
      <c r="S15" s="9">
        <v>1</v>
      </c>
      <c r="T15" s="9">
        <v>29</v>
      </c>
      <c r="U15" s="9">
        <v>1</v>
      </c>
      <c r="V15" s="9">
        <v>29</v>
      </c>
      <c r="W15" s="16">
        <f t="shared" si="1"/>
        <v>5</v>
      </c>
      <c r="X15" s="16">
        <f t="shared" si="1"/>
        <v>143</v>
      </c>
      <c r="Y15" s="9"/>
      <c r="Z15" s="9"/>
      <c r="AA15" s="9"/>
      <c r="AB15" s="9"/>
      <c r="AC15" s="16">
        <f t="shared" si="2"/>
        <v>0</v>
      </c>
      <c r="AD15" s="16">
        <f t="shared" si="2"/>
        <v>0</v>
      </c>
      <c r="AE15" s="47">
        <f t="shared" si="3"/>
        <v>9</v>
      </c>
      <c r="AF15" s="47">
        <f t="shared" si="3"/>
        <v>263</v>
      </c>
    </row>
    <row r="16" spans="1:32" s="2" customFormat="1" ht="18.75">
      <c r="A16" s="8" t="s">
        <v>7</v>
      </c>
      <c r="B16" s="8" t="s">
        <v>34</v>
      </c>
      <c r="C16" s="9">
        <v>1</v>
      </c>
      <c r="D16" s="10">
        <v>31</v>
      </c>
      <c r="E16" s="8"/>
      <c r="F16" s="9"/>
      <c r="G16" s="9"/>
      <c r="H16" s="9"/>
      <c r="I16" s="9"/>
      <c r="J16" s="9"/>
      <c r="K16" s="16">
        <f t="shared" si="0"/>
        <v>1</v>
      </c>
      <c r="L16" s="16">
        <f t="shared" si="0"/>
        <v>31</v>
      </c>
      <c r="M16" s="9"/>
      <c r="N16" s="9"/>
      <c r="O16" s="9"/>
      <c r="P16" s="9"/>
      <c r="Q16" s="9"/>
      <c r="R16" s="9"/>
      <c r="S16" s="9"/>
      <c r="T16" s="9"/>
      <c r="U16" s="9">
        <v>1</v>
      </c>
      <c r="V16" s="9">
        <v>28</v>
      </c>
      <c r="W16" s="16">
        <f t="shared" si="1"/>
        <v>1</v>
      </c>
      <c r="X16" s="16">
        <f t="shared" si="1"/>
        <v>28</v>
      </c>
      <c r="Y16" s="9"/>
      <c r="Z16" s="9"/>
      <c r="AA16" s="9"/>
      <c r="AB16" s="9"/>
      <c r="AC16" s="16">
        <f t="shared" si="2"/>
        <v>0</v>
      </c>
      <c r="AD16" s="16">
        <f t="shared" si="2"/>
        <v>0</v>
      </c>
      <c r="AE16" s="47">
        <f t="shared" si="3"/>
        <v>2</v>
      </c>
      <c r="AF16" s="47">
        <f t="shared" si="3"/>
        <v>59</v>
      </c>
    </row>
    <row r="17" spans="1:32" s="2" customFormat="1" ht="18.75">
      <c r="A17" s="8" t="s">
        <v>29</v>
      </c>
      <c r="B17" s="8"/>
      <c r="C17" s="9"/>
      <c r="D17" s="10"/>
      <c r="E17" s="8"/>
      <c r="F17" s="9"/>
      <c r="G17" s="9"/>
      <c r="H17" s="9"/>
      <c r="I17" s="9"/>
      <c r="J17" s="9"/>
      <c r="K17" s="16">
        <f>SUM(C17,E17,G17,I17)</f>
        <v>0</v>
      </c>
      <c r="L17" s="16">
        <f>SUM(D17,F17,H17,J17)</f>
        <v>0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16">
        <f>SUM(M17,O17,Q17,S17,U17)</f>
        <v>0</v>
      </c>
      <c r="X17" s="16">
        <f>SUM(N17,P17,R17,T17,V17)</f>
        <v>0</v>
      </c>
      <c r="Y17" s="9"/>
      <c r="Z17" s="9"/>
      <c r="AA17" s="9"/>
      <c r="AB17" s="9"/>
      <c r="AC17" s="16">
        <f>SUM(Y17,AA17)</f>
        <v>0</v>
      </c>
      <c r="AD17" s="16">
        <f>SUM(Z17,AB17)</f>
        <v>0</v>
      </c>
      <c r="AE17" s="47">
        <f>K17+W17+AC17</f>
        <v>0</v>
      </c>
      <c r="AF17" s="47">
        <f>L17+X17+AD17</f>
        <v>0</v>
      </c>
    </row>
    <row r="18" spans="1:32" s="2" customFormat="1" ht="18.75">
      <c r="A18" s="11" t="s">
        <v>22</v>
      </c>
      <c r="B18" s="41"/>
      <c r="C18" s="9"/>
      <c r="D18" s="10"/>
      <c r="E18" s="8"/>
      <c r="F18" s="9"/>
      <c r="G18" s="9"/>
      <c r="H18" s="9"/>
      <c r="I18" s="9"/>
      <c r="J18" s="9"/>
      <c r="K18" s="16">
        <f t="shared" si="0"/>
        <v>0</v>
      </c>
      <c r="L18" s="16">
        <f t="shared" si="0"/>
        <v>0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16">
        <f t="shared" si="1"/>
        <v>0</v>
      </c>
      <c r="X18" s="16">
        <f t="shared" si="1"/>
        <v>0</v>
      </c>
      <c r="Y18" s="9"/>
      <c r="Z18" s="9"/>
      <c r="AA18" s="9"/>
      <c r="AB18" s="9"/>
      <c r="AC18" s="16">
        <f t="shared" si="2"/>
        <v>0</v>
      </c>
      <c r="AD18" s="16">
        <f t="shared" si="2"/>
        <v>0</v>
      </c>
      <c r="AE18" s="47">
        <f t="shared" si="3"/>
        <v>0</v>
      </c>
      <c r="AF18" s="47">
        <f t="shared" si="3"/>
        <v>0</v>
      </c>
    </row>
    <row r="19" spans="1:32" s="4" customFormat="1" ht="18.75">
      <c r="A19" s="151" t="s">
        <v>30</v>
      </c>
      <c r="B19" s="151"/>
      <c r="C19" s="16">
        <f>SUM(C13:C18)</f>
        <v>4</v>
      </c>
      <c r="D19" s="16">
        <f aca="true" t="shared" si="4" ref="D19:J19">SUM(D13:D18)</f>
        <v>126</v>
      </c>
      <c r="E19" s="16">
        <f t="shared" si="4"/>
        <v>3</v>
      </c>
      <c r="F19" s="16">
        <f t="shared" si="4"/>
        <v>91</v>
      </c>
      <c r="G19" s="16">
        <f t="shared" si="4"/>
        <v>3</v>
      </c>
      <c r="H19" s="16">
        <f t="shared" si="4"/>
        <v>92</v>
      </c>
      <c r="I19" s="16">
        <f t="shared" si="4"/>
        <v>3</v>
      </c>
      <c r="J19" s="16">
        <f t="shared" si="4"/>
        <v>90</v>
      </c>
      <c r="K19" s="16">
        <f>SUM(C19,E19,G19,I19)</f>
        <v>13</v>
      </c>
      <c r="L19" s="16">
        <f>SUM(D19,F19,H19,J19)</f>
        <v>399</v>
      </c>
      <c r="M19" s="16">
        <f>SUM(M13:M18)</f>
        <v>3</v>
      </c>
      <c r="N19" s="16">
        <f aca="true" t="shared" si="5" ref="N19:V19">SUM(N13:N18)</f>
        <v>86</v>
      </c>
      <c r="O19" s="16">
        <f t="shared" si="5"/>
        <v>3</v>
      </c>
      <c r="P19" s="16">
        <f t="shared" si="5"/>
        <v>88</v>
      </c>
      <c r="Q19" s="16">
        <f t="shared" si="5"/>
        <v>3</v>
      </c>
      <c r="R19" s="16">
        <f t="shared" si="5"/>
        <v>85</v>
      </c>
      <c r="S19" s="16">
        <f t="shared" si="5"/>
        <v>3</v>
      </c>
      <c r="T19" s="16">
        <f t="shared" si="5"/>
        <v>77</v>
      </c>
      <c r="U19" s="16">
        <f t="shared" si="5"/>
        <v>4</v>
      </c>
      <c r="V19" s="16">
        <f t="shared" si="5"/>
        <v>113</v>
      </c>
      <c r="W19" s="16">
        <f>SUM(M19,O19,Q19,S19,U19)</f>
        <v>16</v>
      </c>
      <c r="X19" s="16">
        <f>SUM(N19,P19,R19,T19,V19)</f>
        <v>449</v>
      </c>
      <c r="Y19" s="16">
        <f>SUM(Y13:Y18)</f>
        <v>1</v>
      </c>
      <c r="Z19" s="16">
        <f>SUM(Z13:Z18)</f>
        <v>29</v>
      </c>
      <c r="AA19" s="16">
        <f>SUM(AA13:AA18)</f>
        <v>2</v>
      </c>
      <c r="AB19" s="16">
        <f>SUM(AB13:AB18)</f>
        <v>54</v>
      </c>
      <c r="AC19" s="16">
        <f>SUM(Y19,AA19)</f>
        <v>3</v>
      </c>
      <c r="AD19" s="16">
        <f>SUM(Z19,AB19)</f>
        <v>83</v>
      </c>
      <c r="AE19" s="47">
        <f>K19+W19+AC19</f>
        <v>32</v>
      </c>
      <c r="AF19" s="47">
        <f>L19+X19+AD19</f>
        <v>931</v>
      </c>
    </row>
    <row r="20" spans="1:32" s="30" customFormat="1" ht="15.75" customHeight="1">
      <c r="A20" s="146" t="s">
        <v>97</v>
      </c>
      <c r="B20" s="146"/>
      <c r="C20" s="105">
        <f>D19/C19</f>
        <v>31.5</v>
      </c>
      <c r="D20" s="105"/>
      <c r="E20" s="105">
        <f>F19/E19</f>
        <v>30.333333333333332</v>
      </c>
      <c r="F20" s="105"/>
      <c r="G20" s="105">
        <f>H19/G19</f>
        <v>30.666666666666668</v>
      </c>
      <c r="H20" s="105"/>
      <c r="I20" s="105">
        <f>J19/I19</f>
        <v>30</v>
      </c>
      <c r="J20" s="105"/>
      <c r="K20" s="105">
        <f>L19/K19</f>
        <v>30.692307692307693</v>
      </c>
      <c r="L20" s="105"/>
      <c r="M20" s="105">
        <f>N19/M19</f>
        <v>28.666666666666668</v>
      </c>
      <c r="N20" s="105"/>
      <c r="O20" s="105">
        <f>P19/O19</f>
        <v>29.333333333333332</v>
      </c>
      <c r="P20" s="105"/>
      <c r="Q20" s="105">
        <f>R19/Q19</f>
        <v>28.333333333333332</v>
      </c>
      <c r="R20" s="105"/>
      <c r="S20" s="105">
        <f>T19/S19</f>
        <v>25.666666666666668</v>
      </c>
      <c r="T20" s="105"/>
      <c r="U20" s="105">
        <f>V19/U19</f>
        <v>28.25</v>
      </c>
      <c r="V20" s="105"/>
      <c r="W20" s="105">
        <f>X19/W19</f>
        <v>28.0625</v>
      </c>
      <c r="X20" s="105"/>
      <c r="Y20" s="105">
        <f>Z19/Y19</f>
        <v>29</v>
      </c>
      <c r="Z20" s="105"/>
      <c r="AA20" s="105">
        <f>AB19/AA19</f>
        <v>27</v>
      </c>
      <c r="AB20" s="105"/>
      <c r="AC20" s="105">
        <f>AD19/AC19</f>
        <v>27.666666666666668</v>
      </c>
      <c r="AD20" s="105"/>
      <c r="AE20" s="105">
        <f>AF19/AE19</f>
        <v>29.09375</v>
      </c>
      <c r="AF20" s="105"/>
    </row>
    <row r="21" spans="1:32" s="62" customFormat="1" ht="27" customHeight="1">
      <c r="A21" s="147" t="s">
        <v>8</v>
      </c>
      <c r="B21" s="147"/>
      <c r="C21" s="147"/>
      <c r="D21" s="118" t="s">
        <v>95</v>
      </c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09" t="s">
        <v>96</v>
      </c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15" t="s">
        <v>49</v>
      </c>
      <c r="AE21" s="116"/>
      <c r="AF21" s="117"/>
    </row>
    <row r="22" spans="1:32" s="25" customFormat="1" ht="32.25" customHeight="1">
      <c r="A22" s="168" t="s">
        <v>37</v>
      </c>
      <c r="B22" s="23" t="s">
        <v>35</v>
      </c>
      <c r="C22" s="23" t="s">
        <v>36</v>
      </c>
      <c r="D22" s="130" t="s">
        <v>21</v>
      </c>
      <c r="E22" s="12" t="s">
        <v>16</v>
      </c>
      <c r="F22" s="12" t="s">
        <v>9</v>
      </c>
      <c r="G22" s="17" t="s">
        <v>17</v>
      </c>
      <c r="H22" s="17" t="s">
        <v>10</v>
      </c>
      <c r="I22" s="17" t="s">
        <v>19</v>
      </c>
      <c r="J22" s="17" t="s">
        <v>11</v>
      </c>
      <c r="K22" s="18" t="s">
        <v>12</v>
      </c>
      <c r="L22" s="18" t="s">
        <v>13</v>
      </c>
      <c r="M22" s="18" t="s">
        <v>20</v>
      </c>
      <c r="N22" s="18" t="s">
        <v>23</v>
      </c>
      <c r="O22" s="18" t="s">
        <v>24</v>
      </c>
      <c r="P22" s="121" t="s">
        <v>14</v>
      </c>
      <c r="Q22" s="123" t="s">
        <v>58</v>
      </c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5"/>
      <c r="AD22" s="59" t="s">
        <v>50</v>
      </c>
      <c r="AE22" s="67" t="s">
        <v>53</v>
      </c>
      <c r="AF22" s="67" t="s">
        <v>48</v>
      </c>
    </row>
    <row r="23" spans="1:32" s="25" customFormat="1" ht="22.5" customHeight="1">
      <c r="A23" s="134"/>
      <c r="B23" s="27">
        <v>2</v>
      </c>
      <c r="C23" s="27">
        <v>60</v>
      </c>
      <c r="D23" s="131"/>
      <c r="E23" s="12" t="s">
        <v>3</v>
      </c>
      <c r="F23" s="12" t="s">
        <v>3</v>
      </c>
      <c r="G23" s="12" t="s">
        <v>3</v>
      </c>
      <c r="H23" s="12" t="s">
        <v>3</v>
      </c>
      <c r="I23" s="12" t="s">
        <v>3</v>
      </c>
      <c r="J23" s="12" t="s">
        <v>3</v>
      </c>
      <c r="K23" s="12" t="s">
        <v>3</v>
      </c>
      <c r="L23" s="12" t="s">
        <v>3</v>
      </c>
      <c r="M23" s="12" t="s">
        <v>3</v>
      </c>
      <c r="N23" s="12" t="s">
        <v>3</v>
      </c>
      <c r="O23" s="12" t="s">
        <v>3</v>
      </c>
      <c r="P23" s="122"/>
      <c r="Q23" s="12" t="s">
        <v>16</v>
      </c>
      <c r="R23" s="12" t="s">
        <v>9</v>
      </c>
      <c r="S23" s="17" t="s">
        <v>17</v>
      </c>
      <c r="T23" s="17" t="s">
        <v>10</v>
      </c>
      <c r="U23" s="17" t="s">
        <v>19</v>
      </c>
      <c r="V23" s="17" t="s">
        <v>11</v>
      </c>
      <c r="W23" s="18" t="s">
        <v>12</v>
      </c>
      <c r="X23" s="18" t="s">
        <v>13</v>
      </c>
      <c r="Y23" s="18" t="s">
        <v>20</v>
      </c>
      <c r="Z23" s="18" t="s">
        <v>23</v>
      </c>
      <c r="AA23" s="18" t="s">
        <v>24</v>
      </c>
      <c r="AB23" s="126" t="s">
        <v>41</v>
      </c>
      <c r="AC23" s="127"/>
      <c r="AD23" s="57" t="s">
        <v>89</v>
      </c>
      <c r="AE23" s="42"/>
      <c r="AF23" s="42"/>
    </row>
    <row r="24" spans="1:32" s="25" customFormat="1" ht="22.5" customHeight="1">
      <c r="A24" s="145" t="s">
        <v>65</v>
      </c>
      <c r="B24" s="145"/>
      <c r="C24" s="26">
        <v>30</v>
      </c>
      <c r="D24" s="63" t="s">
        <v>55</v>
      </c>
      <c r="E24" s="39">
        <v>126</v>
      </c>
      <c r="F24" s="39">
        <v>91</v>
      </c>
      <c r="G24" s="39">
        <v>92</v>
      </c>
      <c r="H24" s="39">
        <v>90</v>
      </c>
      <c r="I24" s="39">
        <v>86</v>
      </c>
      <c r="J24" s="39">
        <v>88</v>
      </c>
      <c r="K24" s="39">
        <v>85</v>
      </c>
      <c r="L24" s="39">
        <v>77</v>
      </c>
      <c r="M24" s="39">
        <v>113</v>
      </c>
      <c r="N24" s="39">
        <v>29</v>
      </c>
      <c r="O24" s="39">
        <v>54</v>
      </c>
      <c r="P24" s="45">
        <f aca="true" t="shared" si="6" ref="P24:P31">SUM(E24:O24)</f>
        <v>931</v>
      </c>
      <c r="Q24" s="12" t="s">
        <v>3</v>
      </c>
      <c r="R24" s="12" t="s">
        <v>3</v>
      </c>
      <c r="S24" s="12" t="s">
        <v>3</v>
      </c>
      <c r="T24" s="12" t="s">
        <v>3</v>
      </c>
      <c r="U24" s="12" t="s">
        <v>3</v>
      </c>
      <c r="V24" s="12" t="s">
        <v>3</v>
      </c>
      <c r="W24" s="12" t="s">
        <v>3</v>
      </c>
      <c r="X24" s="12" t="s">
        <v>3</v>
      </c>
      <c r="Y24" s="12" t="s">
        <v>3</v>
      </c>
      <c r="Z24" s="12" t="s">
        <v>3</v>
      </c>
      <c r="AA24" s="12" t="s">
        <v>3</v>
      </c>
      <c r="AB24" s="128"/>
      <c r="AC24" s="129"/>
      <c r="AD24" s="57" t="s">
        <v>90</v>
      </c>
      <c r="AE24" s="42"/>
      <c r="AF24" s="42"/>
    </row>
    <row r="25" spans="1:36" s="25" customFormat="1" ht="25.5" customHeight="1">
      <c r="A25" s="106" t="s">
        <v>18</v>
      </c>
      <c r="B25" s="107"/>
      <c r="C25" s="108"/>
      <c r="D25" s="64" t="s">
        <v>56</v>
      </c>
      <c r="E25" s="39"/>
      <c r="F25" s="39"/>
      <c r="G25" s="39"/>
      <c r="H25" s="39"/>
      <c r="I25" s="39">
        <v>57</v>
      </c>
      <c r="J25" s="39">
        <v>88</v>
      </c>
      <c r="K25" s="39">
        <v>85</v>
      </c>
      <c r="L25" s="39">
        <v>77</v>
      </c>
      <c r="M25" s="39">
        <v>113</v>
      </c>
      <c r="N25" s="39"/>
      <c r="O25" s="39"/>
      <c r="P25" s="45">
        <f t="shared" si="6"/>
        <v>420</v>
      </c>
      <c r="Q25" s="35">
        <v>63</v>
      </c>
      <c r="R25" s="35">
        <v>60</v>
      </c>
      <c r="S25" s="35">
        <v>60</v>
      </c>
      <c r="T25" s="24">
        <v>59</v>
      </c>
      <c r="U25" s="83">
        <v>57</v>
      </c>
      <c r="V25" s="84">
        <v>88</v>
      </c>
      <c r="W25" s="84">
        <v>85</v>
      </c>
      <c r="X25" s="84">
        <v>77</v>
      </c>
      <c r="Y25" s="84">
        <v>113</v>
      </c>
      <c r="Z25" s="84">
        <v>29</v>
      </c>
      <c r="AA25" s="84">
        <v>54</v>
      </c>
      <c r="AB25" s="155">
        <f>SUM(Q25:AA25)</f>
        <v>745</v>
      </c>
      <c r="AC25" s="156"/>
      <c r="AD25" s="57" t="s">
        <v>91</v>
      </c>
      <c r="AE25" s="13"/>
      <c r="AF25" s="13"/>
      <c r="AG25" s="29"/>
      <c r="AH25" s="29"/>
      <c r="AI25" s="29"/>
      <c r="AJ25" s="29"/>
    </row>
    <row r="26" spans="1:36" s="25" customFormat="1" ht="29.25" customHeight="1">
      <c r="A26" s="28" t="s">
        <v>38</v>
      </c>
      <c r="B26" s="23" t="s">
        <v>59</v>
      </c>
      <c r="C26" s="23" t="s">
        <v>60</v>
      </c>
      <c r="D26" s="65" t="s">
        <v>57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45">
        <f t="shared" si="6"/>
        <v>0</v>
      </c>
      <c r="Q26" s="138" t="s">
        <v>68</v>
      </c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40"/>
      <c r="AD26" s="57" t="s">
        <v>92</v>
      </c>
      <c r="AE26" s="13"/>
      <c r="AF26" s="13"/>
      <c r="AG26" s="29"/>
      <c r="AH26" s="29"/>
      <c r="AI26" s="29"/>
      <c r="AJ26" s="29"/>
    </row>
    <row r="27" spans="1:36" s="25" customFormat="1" ht="25.5" customHeight="1">
      <c r="A27" s="26"/>
      <c r="B27" s="43"/>
      <c r="C27" s="43"/>
      <c r="D27" s="65" t="s">
        <v>63</v>
      </c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45">
        <f t="shared" si="6"/>
        <v>0</v>
      </c>
      <c r="Q27" s="141" t="s">
        <v>40</v>
      </c>
      <c r="R27" s="142"/>
      <c r="S27" s="142"/>
      <c r="T27" s="142"/>
      <c r="U27" s="142"/>
      <c r="V27" s="142"/>
      <c r="W27" s="142"/>
      <c r="X27" s="142"/>
      <c r="Y27" s="142"/>
      <c r="Z27" s="142"/>
      <c r="AA27" s="143"/>
      <c r="AB27" s="162" t="s">
        <v>62</v>
      </c>
      <c r="AC27" s="164"/>
      <c r="AD27" s="57" t="s">
        <v>51</v>
      </c>
      <c r="AE27" s="13">
        <v>5</v>
      </c>
      <c r="AF27" s="13">
        <v>150</v>
      </c>
      <c r="AG27" s="29"/>
      <c r="AH27" s="29"/>
      <c r="AI27" s="29"/>
      <c r="AJ27" s="29"/>
    </row>
    <row r="28" spans="1:36" s="25" customFormat="1" ht="29.25" customHeight="1">
      <c r="A28" s="26"/>
      <c r="B28" s="43"/>
      <c r="C28" s="43"/>
      <c r="D28" s="64" t="s">
        <v>64</v>
      </c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45">
        <f t="shared" si="6"/>
        <v>0</v>
      </c>
      <c r="Q28" s="12" t="s">
        <v>16</v>
      </c>
      <c r="R28" s="12" t="s">
        <v>9</v>
      </c>
      <c r="S28" s="17" t="s">
        <v>17</v>
      </c>
      <c r="T28" s="17" t="s">
        <v>10</v>
      </c>
      <c r="U28" s="17" t="s">
        <v>19</v>
      </c>
      <c r="V28" s="17" t="s">
        <v>11</v>
      </c>
      <c r="W28" s="18" t="s">
        <v>12</v>
      </c>
      <c r="X28" s="18" t="s">
        <v>13</v>
      </c>
      <c r="Y28" s="18" t="s">
        <v>20</v>
      </c>
      <c r="Z28" s="18" t="s">
        <v>23</v>
      </c>
      <c r="AA28" s="18" t="s">
        <v>24</v>
      </c>
      <c r="AB28" s="165"/>
      <c r="AC28" s="167"/>
      <c r="AD28" s="58" t="s">
        <v>93</v>
      </c>
      <c r="AE28" s="13">
        <v>3</v>
      </c>
      <c r="AF28" s="13">
        <v>90</v>
      </c>
      <c r="AG28" s="29"/>
      <c r="AH28" s="29"/>
      <c r="AI28" s="29"/>
      <c r="AJ28" s="29"/>
    </row>
    <row r="29" spans="1:36" s="25" customFormat="1" ht="25.5" customHeight="1">
      <c r="A29" s="26" t="s">
        <v>14</v>
      </c>
      <c r="B29" s="44">
        <f>SUM(B27:B28)</f>
        <v>0</v>
      </c>
      <c r="C29" s="44">
        <f>SUM(C27:C28)</f>
        <v>0</v>
      </c>
      <c r="D29" s="102" t="s">
        <v>98</v>
      </c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4"/>
      <c r="Q29" s="37">
        <v>1</v>
      </c>
      <c r="R29" s="37">
        <v>2</v>
      </c>
      <c r="S29" s="37">
        <v>1</v>
      </c>
      <c r="T29" s="37"/>
      <c r="U29" s="37">
        <v>1</v>
      </c>
      <c r="V29" s="37">
        <v>1</v>
      </c>
      <c r="W29" s="37"/>
      <c r="X29" s="37"/>
      <c r="Y29" s="37">
        <v>1</v>
      </c>
      <c r="Z29" s="37"/>
      <c r="AA29" s="37">
        <v>1</v>
      </c>
      <c r="AB29" s="155">
        <f>SUM(Q29:AA29)</f>
        <v>8</v>
      </c>
      <c r="AC29" s="156"/>
      <c r="AD29" s="58" t="s">
        <v>52</v>
      </c>
      <c r="AE29" s="13"/>
      <c r="AF29" s="13"/>
      <c r="AG29" s="29"/>
      <c r="AH29" s="29"/>
      <c r="AI29" s="29"/>
      <c r="AJ29" s="29"/>
    </row>
    <row r="30" spans="1:36" s="25" customFormat="1" ht="36.75" customHeight="1">
      <c r="A30" s="76" t="s">
        <v>88</v>
      </c>
      <c r="B30" s="113"/>
      <c r="C30" s="114"/>
      <c r="D30" s="36" t="s">
        <v>42</v>
      </c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5">
        <f t="shared" si="6"/>
        <v>0</v>
      </c>
      <c r="Q30" s="112" t="s">
        <v>61</v>
      </c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0" t="s">
        <v>62</v>
      </c>
      <c r="AC30" s="111"/>
      <c r="AD30" s="58" t="s">
        <v>52</v>
      </c>
      <c r="AE30" s="60"/>
      <c r="AF30" s="60"/>
      <c r="AG30" s="29"/>
      <c r="AH30" s="29"/>
      <c r="AI30" s="29"/>
      <c r="AJ30" s="29"/>
    </row>
    <row r="31" spans="1:36" s="25" customFormat="1" ht="30" customHeight="1">
      <c r="A31" s="76" t="s">
        <v>39</v>
      </c>
      <c r="B31" s="113"/>
      <c r="C31" s="114"/>
      <c r="D31" s="36" t="s">
        <v>43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5">
        <f t="shared" si="6"/>
        <v>0</v>
      </c>
      <c r="Q31" s="37">
        <v>1</v>
      </c>
      <c r="R31" s="37">
        <v>3</v>
      </c>
      <c r="S31" s="37">
        <v>1</v>
      </c>
      <c r="T31" s="37"/>
      <c r="U31" s="37">
        <v>1</v>
      </c>
      <c r="V31" s="37">
        <v>1</v>
      </c>
      <c r="W31" s="37"/>
      <c r="X31" s="37"/>
      <c r="Y31" s="37">
        <v>1</v>
      </c>
      <c r="Z31" s="37"/>
      <c r="AA31" s="37">
        <v>1</v>
      </c>
      <c r="AB31" s="155">
        <f>SUM(Q31:AA31)</f>
        <v>9</v>
      </c>
      <c r="AC31" s="156"/>
      <c r="AD31" s="26" t="s">
        <v>14</v>
      </c>
      <c r="AE31" s="66">
        <f>SUM(AE23:AE30)</f>
        <v>8</v>
      </c>
      <c r="AF31" s="66">
        <f>SUM(AF23:AF30)</f>
        <v>240</v>
      </c>
      <c r="AG31" s="30"/>
      <c r="AH31" s="30"/>
      <c r="AI31" s="30"/>
      <c r="AJ31" s="30"/>
    </row>
    <row r="32" spans="1:36" s="25" customFormat="1" ht="18" customHeight="1">
      <c r="A32" s="100" t="s">
        <v>79</v>
      </c>
      <c r="B32" s="100"/>
      <c r="C32" s="100"/>
      <c r="D32" s="97" t="s">
        <v>86</v>
      </c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9"/>
      <c r="AG32" s="30"/>
      <c r="AH32" s="30"/>
      <c r="AI32" s="30"/>
      <c r="AJ32" s="30"/>
    </row>
    <row r="33" spans="1:36" s="78" customFormat="1" ht="36" customHeight="1">
      <c r="A33" s="91" t="s">
        <v>87</v>
      </c>
      <c r="B33" s="91" t="s">
        <v>54</v>
      </c>
      <c r="C33" s="87" t="s">
        <v>67</v>
      </c>
      <c r="D33" s="94" t="s">
        <v>85</v>
      </c>
      <c r="E33" s="88" t="s">
        <v>69</v>
      </c>
      <c r="F33" s="89"/>
      <c r="G33" s="88" t="s">
        <v>70</v>
      </c>
      <c r="H33" s="89"/>
      <c r="I33" s="90" t="s">
        <v>82</v>
      </c>
      <c r="J33" s="90"/>
      <c r="K33" s="88" t="s">
        <v>71</v>
      </c>
      <c r="L33" s="89"/>
      <c r="M33" s="88" t="s">
        <v>72</v>
      </c>
      <c r="N33" s="89"/>
      <c r="O33" s="88" t="s">
        <v>73</v>
      </c>
      <c r="P33" s="89"/>
      <c r="Q33" s="88" t="s">
        <v>74</v>
      </c>
      <c r="R33" s="89"/>
      <c r="S33" s="88" t="s">
        <v>75</v>
      </c>
      <c r="T33" s="89"/>
      <c r="U33" s="88" t="s">
        <v>76</v>
      </c>
      <c r="V33" s="89"/>
      <c r="W33" s="88" t="s">
        <v>77</v>
      </c>
      <c r="X33" s="89"/>
      <c r="Y33" s="88" t="s">
        <v>78</v>
      </c>
      <c r="Z33" s="89"/>
      <c r="AA33" s="88" t="s">
        <v>80</v>
      </c>
      <c r="AB33" s="89"/>
      <c r="AC33" s="88" t="s">
        <v>81</v>
      </c>
      <c r="AD33" s="89"/>
      <c r="AE33" s="92" t="s">
        <v>14</v>
      </c>
      <c r="AF33" s="93"/>
      <c r="AG33" s="77"/>
      <c r="AH33" s="77"/>
      <c r="AI33" s="77"/>
      <c r="AJ33" s="77"/>
    </row>
    <row r="34" spans="1:36" s="25" customFormat="1" ht="23.25" customHeight="1">
      <c r="A34" s="91"/>
      <c r="B34" s="91"/>
      <c r="C34" s="87"/>
      <c r="D34" s="95"/>
      <c r="E34" s="68" t="s">
        <v>1</v>
      </c>
      <c r="F34" s="68" t="s">
        <v>3</v>
      </c>
      <c r="G34" s="68" t="s">
        <v>1</v>
      </c>
      <c r="H34" s="68" t="s">
        <v>3</v>
      </c>
      <c r="I34" s="68" t="s">
        <v>1</v>
      </c>
      <c r="J34" s="68" t="s">
        <v>3</v>
      </c>
      <c r="K34" s="68" t="s">
        <v>1</v>
      </c>
      <c r="L34" s="68" t="s">
        <v>3</v>
      </c>
      <c r="M34" s="68" t="s">
        <v>1</v>
      </c>
      <c r="N34" s="68" t="s">
        <v>3</v>
      </c>
      <c r="O34" s="68" t="s">
        <v>1</v>
      </c>
      <c r="P34" s="68" t="s">
        <v>3</v>
      </c>
      <c r="Q34" s="68" t="s">
        <v>1</v>
      </c>
      <c r="R34" s="68" t="s">
        <v>3</v>
      </c>
      <c r="S34" s="68" t="s">
        <v>1</v>
      </c>
      <c r="T34" s="68" t="s">
        <v>3</v>
      </c>
      <c r="U34" s="68" t="s">
        <v>1</v>
      </c>
      <c r="V34" s="68" t="s">
        <v>3</v>
      </c>
      <c r="W34" s="68" t="s">
        <v>1</v>
      </c>
      <c r="X34" s="68" t="s">
        <v>3</v>
      </c>
      <c r="Y34" s="68" t="s">
        <v>1</v>
      </c>
      <c r="Z34" s="68" t="s">
        <v>3</v>
      </c>
      <c r="AA34" s="68" t="s">
        <v>1</v>
      </c>
      <c r="AB34" s="68" t="s">
        <v>3</v>
      </c>
      <c r="AC34" s="68" t="s">
        <v>1</v>
      </c>
      <c r="AD34" s="68" t="s">
        <v>3</v>
      </c>
      <c r="AE34" s="68" t="s">
        <v>1</v>
      </c>
      <c r="AF34" s="68" t="s">
        <v>3</v>
      </c>
      <c r="AG34" s="30"/>
      <c r="AH34" s="30"/>
      <c r="AI34" s="30"/>
      <c r="AJ34" s="30"/>
    </row>
    <row r="35" spans="1:36" s="25" customFormat="1" ht="21" customHeight="1">
      <c r="A35" s="61"/>
      <c r="B35" s="73">
        <f>B38+B39</f>
        <v>0</v>
      </c>
      <c r="C35" s="73">
        <f>C38+C39</f>
        <v>0</v>
      </c>
      <c r="D35" s="81">
        <v>8</v>
      </c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>
        <v>3</v>
      </c>
      <c r="AD35" s="70">
        <v>77</v>
      </c>
      <c r="AE35" s="74">
        <f>SUM(E35,G35,I35,K35,M35,O35,Q35,S35,U35,W35,Y35,AA35,AC35)</f>
        <v>3</v>
      </c>
      <c r="AF35" s="74">
        <f>SUM(F35,H35,J35,L35,N35,P35,R35,T35,V35,X35,Z35,AB35,AD35)</f>
        <v>77</v>
      </c>
      <c r="AG35" s="29"/>
      <c r="AH35" s="29"/>
      <c r="AI35" s="29"/>
      <c r="AJ35" s="29"/>
    </row>
    <row r="36" spans="1:36" s="25" customFormat="1" ht="18.75">
      <c r="A36" s="162" t="s">
        <v>66</v>
      </c>
      <c r="B36" s="163"/>
      <c r="C36" s="164"/>
      <c r="D36" s="82">
        <v>9</v>
      </c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>
        <v>4</v>
      </c>
      <c r="AD36" s="70">
        <v>113</v>
      </c>
      <c r="AE36" s="74">
        <f>SUM(E36,G36,I36,K36,M36,O36,Q36,S36,U36,W36,Y36,AA36,AC36)</f>
        <v>4</v>
      </c>
      <c r="AF36" s="74">
        <f>SUM(F36,H36,J36,L36,N36,P36,R36,T36,V36,X36,Z36,AB36,AD36)</f>
        <v>113</v>
      </c>
      <c r="AG36" s="31"/>
      <c r="AH36" s="31"/>
      <c r="AI36" s="32"/>
      <c r="AJ36" s="32"/>
    </row>
    <row r="37" spans="1:36" s="25" customFormat="1" ht="18.75" customHeight="1">
      <c r="A37" s="165"/>
      <c r="B37" s="166"/>
      <c r="C37" s="167"/>
      <c r="D37" s="75" t="s">
        <v>14</v>
      </c>
      <c r="E37" s="66">
        <f>SUM(E35:E36)</f>
        <v>0</v>
      </c>
      <c r="F37" s="66">
        <f aca="true" t="shared" si="7" ref="F37:AF37">SUM(F35:F36)</f>
        <v>0</v>
      </c>
      <c r="G37" s="66">
        <f t="shared" si="7"/>
        <v>0</v>
      </c>
      <c r="H37" s="66">
        <f t="shared" si="7"/>
        <v>0</v>
      </c>
      <c r="I37" s="66">
        <f t="shared" si="7"/>
        <v>0</v>
      </c>
      <c r="J37" s="66">
        <f t="shared" si="7"/>
        <v>0</v>
      </c>
      <c r="K37" s="66">
        <f t="shared" si="7"/>
        <v>0</v>
      </c>
      <c r="L37" s="66">
        <f t="shared" si="7"/>
        <v>0</v>
      </c>
      <c r="M37" s="66">
        <f t="shared" si="7"/>
        <v>0</v>
      </c>
      <c r="N37" s="66">
        <f t="shared" si="7"/>
        <v>0</v>
      </c>
      <c r="O37" s="66">
        <f t="shared" si="7"/>
        <v>0</v>
      </c>
      <c r="P37" s="66">
        <f t="shared" si="7"/>
        <v>0</v>
      </c>
      <c r="Q37" s="66">
        <f t="shared" si="7"/>
        <v>0</v>
      </c>
      <c r="R37" s="66">
        <f t="shared" si="7"/>
        <v>0</v>
      </c>
      <c r="S37" s="66">
        <f t="shared" si="7"/>
        <v>0</v>
      </c>
      <c r="T37" s="66">
        <f t="shared" si="7"/>
        <v>0</v>
      </c>
      <c r="U37" s="66">
        <f t="shared" si="7"/>
        <v>0</v>
      </c>
      <c r="V37" s="66">
        <f t="shared" si="7"/>
        <v>0</v>
      </c>
      <c r="W37" s="66">
        <f t="shared" si="7"/>
        <v>0</v>
      </c>
      <c r="X37" s="66">
        <f t="shared" si="7"/>
        <v>0</v>
      </c>
      <c r="Y37" s="66">
        <f t="shared" si="7"/>
        <v>0</v>
      </c>
      <c r="Z37" s="66">
        <f t="shared" si="7"/>
        <v>0</v>
      </c>
      <c r="AA37" s="66">
        <f t="shared" si="7"/>
        <v>0</v>
      </c>
      <c r="AB37" s="66">
        <f t="shared" si="7"/>
        <v>0</v>
      </c>
      <c r="AC37" s="66">
        <f t="shared" si="7"/>
        <v>7</v>
      </c>
      <c r="AD37" s="66">
        <f t="shared" si="7"/>
        <v>190</v>
      </c>
      <c r="AE37" s="66">
        <f t="shared" si="7"/>
        <v>7</v>
      </c>
      <c r="AF37" s="66">
        <f t="shared" si="7"/>
        <v>190</v>
      </c>
      <c r="AG37" s="31"/>
      <c r="AH37" s="31"/>
      <c r="AI37" s="32"/>
      <c r="AJ37" s="32"/>
    </row>
    <row r="38" spans="1:36" s="25" customFormat="1" ht="18.75">
      <c r="A38" s="26" t="s">
        <v>83</v>
      </c>
      <c r="B38" s="80"/>
      <c r="C38" s="80"/>
      <c r="D38" s="40">
        <v>10</v>
      </c>
      <c r="E38" s="69"/>
      <c r="F38" s="69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>
        <v>1</v>
      </c>
      <c r="X38" s="70">
        <v>29</v>
      </c>
      <c r="Y38" s="70"/>
      <c r="Z38" s="70"/>
      <c r="AA38" s="70"/>
      <c r="AB38" s="70"/>
      <c r="AC38" s="70"/>
      <c r="AD38" s="70"/>
      <c r="AE38" s="74">
        <f>SUM(E38,G38,I38,K38,M38,O38,Q38,S38,U38,W38,Y38,AA38,AC38)</f>
        <v>1</v>
      </c>
      <c r="AF38" s="74">
        <f>SUM(F38,H38,J38,L38,N38,P38,R38,T38,V38,X38,Z38,AB38,AD38)</f>
        <v>29</v>
      </c>
      <c r="AG38" s="31"/>
      <c r="AH38" s="31"/>
      <c r="AI38" s="32"/>
      <c r="AJ38" s="32"/>
    </row>
    <row r="39" spans="1:36" s="25" customFormat="1" ht="18.75">
      <c r="A39" s="26" t="s">
        <v>84</v>
      </c>
      <c r="B39" s="80"/>
      <c r="C39" s="80"/>
      <c r="D39" s="40">
        <v>11</v>
      </c>
      <c r="E39" s="69">
        <v>1</v>
      </c>
      <c r="F39" s="69">
        <v>28</v>
      </c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>
        <v>1</v>
      </c>
      <c r="T39" s="70">
        <v>26</v>
      </c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4">
        <f>SUM(E39,G39,I39,K39,M39,O39,Q39,S39,U39,W39,Y39,AA39,AC39)</f>
        <v>2</v>
      </c>
      <c r="AF39" s="74">
        <f>SUM(F39,H39,J39,L39,N39,P39,R39,T39,V39,X39,Z39,AB39,AD39)</f>
        <v>54</v>
      </c>
      <c r="AG39" s="31"/>
      <c r="AH39" s="31"/>
      <c r="AI39" s="32"/>
      <c r="AJ39" s="32"/>
    </row>
    <row r="40" spans="1:36" s="25" customFormat="1" ht="18">
      <c r="A40" s="33"/>
      <c r="B40" s="51"/>
      <c r="C40" s="51"/>
      <c r="D40" s="75" t="s">
        <v>14</v>
      </c>
      <c r="E40" s="66">
        <f>SUM(E38:E39)</f>
        <v>1</v>
      </c>
      <c r="F40" s="66">
        <f aca="true" t="shared" si="8" ref="F40:AF40">SUM(F38:F39)</f>
        <v>28</v>
      </c>
      <c r="G40" s="66">
        <f t="shared" si="8"/>
        <v>0</v>
      </c>
      <c r="H40" s="66">
        <f t="shared" si="8"/>
        <v>0</v>
      </c>
      <c r="I40" s="66">
        <f t="shared" si="8"/>
        <v>0</v>
      </c>
      <c r="J40" s="66">
        <f t="shared" si="8"/>
        <v>0</v>
      </c>
      <c r="K40" s="66">
        <f t="shared" si="8"/>
        <v>0</v>
      </c>
      <c r="L40" s="66">
        <f t="shared" si="8"/>
        <v>0</v>
      </c>
      <c r="M40" s="66">
        <f t="shared" si="8"/>
        <v>0</v>
      </c>
      <c r="N40" s="66">
        <f t="shared" si="8"/>
        <v>0</v>
      </c>
      <c r="O40" s="66">
        <f t="shared" si="8"/>
        <v>0</v>
      </c>
      <c r="P40" s="66">
        <f t="shared" si="8"/>
        <v>0</v>
      </c>
      <c r="Q40" s="66">
        <f t="shared" si="8"/>
        <v>0</v>
      </c>
      <c r="R40" s="66">
        <f t="shared" si="8"/>
        <v>0</v>
      </c>
      <c r="S40" s="66">
        <f t="shared" si="8"/>
        <v>1</v>
      </c>
      <c r="T40" s="66">
        <f t="shared" si="8"/>
        <v>26</v>
      </c>
      <c r="U40" s="66">
        <f t="shared" si="8"/>
        <v>0</v>
      </c>
      <c r="V40" s="66">
        <f t="shared" si="8"/>
        <v>0</v>
      </c>
      <c r="W40" s="66">
        <f t="shared" si="8"/>
        <v>1</v>
      </c>
      <c r="X40" s="66">
        <f t="shared" si="8"/>
        <v>29</v>
      </c>
      <c r="Y40" s="66">
        <f t="shared" si="8"/>
        <v>0</v>
      </c>
      <c r="Z40" s="66">
        <f t="shared" si="8"/>
        <v>0</v>
      </c>
      <c r="AA40" s="66">
        <f t="shared" si="8"/>
        <v>0</v>
      </c>
      <c r="AB40" s="66">
        <f t="shared" si="8"/>
        <v>0</v>
      </c>
      <c r="AC40" s="66">
        <f t="shared" si="8"/>
        <v>0</v>
      </c>
      <c r="AD40" s="66">
        <f t="shared" si="8"/>
        <v>0</v>
      </c>
      <c r="AE40" s="66">
        <f t="shared" si="8"/>
        <v>3</v>
      </c>
      <c r="AF40" s="66">
        <f t="shared" si="8"/>
        <v>83</v>
      </c>
      <c r="AG40" s="31"/>
      <c r="AH40" s="31"/>
      <c r="AI40" s="32"/>
      <c r="AJ40" s="32"/>
    </row>
    <row r="41" spans="1:36" s="25" customFormat="1" ht="27" customHeight="1">
      <c r="A41" s="33"/>
      <c r="B41" s="51"/>
      <c r="C41" s="51"/>
      <c r="D41" s="71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31"/>
      <c r="AH41" s="31"/>
      <c r="AI41" s="32"/>
      <c r="AJ41" s="32"/>
    </row>
    <row r="42" spans="1:29" s="53" customFormat="1" ht="21" customHeight="1">
      <c r="A42" s="96" t="s">
        <v>100</v>
      </c>
      <c r="B42" s="96"/>
      <c r="C42" s="96"/>
      <c r="D42" s="96"/>
      <c r="E42" s="52"/>
      <c r="G42" s="85" t="s">
        <v>101</v>
      </c>
      <c r="H42" s="86"/>
      <c r="I42" s="85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6"/>
      <c r="AC42" s="56"/>
    </row>
    <row r="43" spans="1:32" s="55" customFormat="1" ht="24.75" customHeight="1">
      <c r="A43" s="144" t="s">
        <v>102</v>
      </c>
      <c r="B43" s="144"/>
      <c r="C43" s="14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</row>
  </sheetData>
  <sheetProtection/>
  <mergeCells count="87">
    <mergeCell ref="AB31:AC31"/>
    <mergeCell ref="AE20:AF20"/>
    <mergeCell ref="A36:C37"/>
    <mergeCell ref="G20:H20"/>
    <mergeCell ref="I20:J20"/>
    <mergeCell ref="K20:L20"/>
    <mergeCell ref="M20:N20"/>
    <mergeCell ref="AB27:AC28"/>
    <mergeCell ref="A22:A23"/>
    <mergeCell ref="AB25:AC25"/>
    <mergeCell ref="AB29:AC29"/>
    <mergeCell ref="C10:L10"/>
    <mergeCell ref="M10:X10"/>
    <mergeCell ref="Y10:AD10"/>
    <mergeCell ref="AE10:AF11"/>
    <mergeCell ref="U20:V20"/>
    <mergeCell ref="G11:H11"/>
    <mergeCell ref="I11:J11"/>
    <mergeCell ref="K11:L11"/>
    <mergeCell ref="W20:X20"/>
    <mergeCell ref="A6:AF6"/>
    <mergeCell ref="A7:AF7"/>
    <mergeCell ref="A8:AF8"/>
    <mergeCell ref="AA11:AB11"/>
    <mergeCell ref="X5:Z5"/>
    <mergeCell ref="C20:D20"/>
    <mergeCell ref="A19:B19"/>
    <mergeCell ref="S11:T11"/>
    <mergeCell ref="U11:V11"/>
    <mergeCell ref="A10:A12"/>
    <mergeCell ref="B10:B12"/>
    <mergeCell ref="Q26:AC26"/>
    <mergeCell ref="Q27:AA27"/>
    <mergeCell ref="A43:C43"/>
    <mergeCell ref="A24:B24"/>
    <mergeCell ref="B31:C31"/>
    <mergeCell ref="C11:D11"/>
    <mergeCell ref="A20:B20"/>
    <mergeCell ref="Y20:Z20"/>
    <mergeCell ref="A21:C21"/>
    <mergeCell ref="D21:P21"/>
    <mergeCell ref="E11:F11"/>
    <mergeCell ref="P22:P23"/>
    <mergeCell ref="Q22:AC22"/>
    <mergeCell ref="E20:F20"/>
    <mergeCell ref="AB23:AC24"/>
    <mergeCell ref="D22:D23"/>
    <mergeCell ref="AC11:AD11"/>
    <mergeCell ref="Q11:R11"/>
    <mergeCell ref="W11:X11"/>
    <mergeCell ref="A25:C25"/>
    <mergeCell ref="Q21:AC21"/>
    <mergeCell ref="S20:T20"/>
    <mergeCell ref="AA20:AB20"/>
    <mergeCell ref="AC20:AD20"/>
    <mergeCell ref="AB30:AC30"/>
    <mergeCell ref="Q30:AA30"/>
    <mergeCell ref="B30:C30"/>
    <mergeCell ref="AD21:AF21"/>
    <mergeCell ref="O20:P20"/>
    <mergeCell ref="Y11:Z11"/>
    <mergeCell ref="M11:N11"/>
    <mergeCell ref="O11:P11"/>
    <mergeCell ref="S33:T33"/>
    <mergeCell ref="U33:V33"/>
    <mergeCell ref="W33:X33"/>
    <mergeCell ref="Y33:Z33"/>
    <mergeCell ref="Q33:R33"/>
    <mergeCell ref="D29:P29"/>
    <mergeCell ref="Q20:R20"/>
    <mergeCell ref="D32:AF32"/>
    <mergeCell ref="AC33:AD33"/>
    <mergeCell ref="G33:H33"/>
    <mergeCell ref="A32:C32"/>
    <mergeCell ref="A33:A34"/>
    <mergeCell ref="AA33:AB33"/>
    <mergeCell ref="K33:L33"/>
    <mergeCell ref="M33:N33"/>
    <mergeCell ref="O33:P33"/>
    <mergeCell ref="G42:I42"/>
    <mergeCell ref="C33:C34"/>
    <mergeCell ref="E33:F33"/>
    <mergeCell ref="I33:J33"/>
    <mergeCell ref="B33:B34"/>
    <mergeCell ref="AE33:AF33"/>
    <mergeCell ref="D33:D34"/>
    <mergeCell ref="A42:D42"/>
  </mergeCells>
  <printOptions/>
  <pageMargins left="0.7" right="0.7" top="0.75" bottom="0.75" header="0.3" footer="0.3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РУО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Сидорчук Микола Федорович</dc:creator>
  <cp:keywords/>
  <dc:description/>
  <cp:lastModifiedBy>Секретарь</cp:lastModifiedBy>
  <cp:lastPrinted>2017-09-04T12:12:40Z</cp:lastPrinted>
  <dcterms:created xsi:type="dcterms:W3CDTF">2005-03-03T06:01:24Z</dcterms:created>
  <dcterms:modified xsi:type="dcterms:W3CDTF">2017-09-04T12:18:35Z</dcterms:modified>
  <cp:category/>
  <cp:version/>
  <cp:contentType/>
  <cp:contentStatus/>
</cp:coreProperties>
</file>